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4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jekten\PROJEKT\Lindstedt\"/>
    </mc:Choice>
  </mc:AlternateContent>
  <xr:revisionPtr revIDLastSave="0" documentId="13_ncr:1_{80FAEE4F-32D8-41AC-8E4D-741869986A9E}" xr6:coauthVersionLast="36" xr6:coauthVersionMax="36" xr10:uidLastSave="{00000000-0000-0000-0000-000000000000}"/>
  <bookViews>
    <workbookView xWindow="0" yWindow="0" windowWidth="19200" windowHeight="815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Sheet1!$A$1:$L$68</definedName>
  </definedNames>
  <calcPr calcId="191028"/>
</workbook>
</file>

<file path=xl/calcChain.xml><?xml version="1.0" encoding="utf-8"?>
<calcChain xmlns="http://schemas.openxmlformats.org/spreadsheetml/2006/main">
  <c r="I15" i="1" l="1"/>
  <c r="J15" i="1"/>
  <c r="K15" i="1"/>
  <c r="I16" i="1"/>
  <c r="J16" i="1"/>
  <c r="K16" i="1"/>
  <c r="I17" i="1"/>
  <c r="J17" i="1"/>
  <c r="K17" i="1"/>
  <c r="I18" i="1"/>
  <c r="J18" i="1"/>
  <c r="K18" i="1"/>
  <c r="I19" i="1"/>
  <c r="J19" i="1"/>
  <c r="K19" i="1"/>
  <c r="I20" i="1"/>
  <c r="J20" i="1"/>
  <c r="K20" i="1"/>
  <c r="I21" i="1"/>
  <c r="J21" i="1"/>
  <c r="K21" i="1"/>
  <c r="I22" i="1"/>
  <c r="J22" i="1"/>
  <c r="K22" i="1"/>
  <c r="I23" i="1"/>
  <c r="J23" i="1"/>
  <c r="K23" i="1"/>
  <c r="J14" i="1"/>
  <c r="K14" i="1"/>
  <c r="I14" i="1"/>
  <c r="G15" i="1"/>
  <c r="G16" i="1"/>
  <c r="G17" i="1"/>
  <c r="G18" i="1"/>
  <c r="G19" i="1"/>
  <c r="G20" i="1"/>
  <c r="G21" i="1"/>
  <c r="G22" i="1"/>
  <c r="G23" i="1"/>
  <c r="G14" i="1"/>
  <c r="L51" i="1" l="1"/>
  <c r="L50" i="1"/>
  <c r="L49" i="1"/>
  <c r="L48" i="1"/>
  <c r="L47" i="1"/>
  <c r="L45" i="1"/>
  <c r="L44" i="1"/>
  <c r="L43" i="1"/>
  <c r="L42" i="1"/>
  <c r="L40" i="1"/>
  <c r="L39" i="1"/>
  <c r="L38" i="1"/>
  <c r="L37" i="1"/>
  <c r="L31" i="1"/>
  <c r="L32" i="1"/>
  <c r="L33" i="1"/>
  <c r="M51" i="1"/>
  <c r="M50" i="1"/>
  <c r="M49" i="1"/>
  <c r="M48" i="1"/>
  <c r="M47" i="1"/>
  <c r="M45" i="1"/>
  <c r="M44" i="1"/>
  <c r="M43" i="1"/>
  <c r="M42" i="1"/>
  <c r="M40" i="1"/>
  <c r="M39" i="1"/>
  <c r="M38" i="1"/>
  <c r="M37" i="1"/>
  <c r="M31" i="1"/>
  <c r="M32" i="1"/>
  <c r="M33" i="1"/>
  <c r="M30" i="1"/>
  <c r="J13" i="1"/>
  <c r="K13" i="1"/>
  <c r="I13" i="1"/>
  <c r="K24" i="1" l="1"/>
  <c r="K25" i="1" s="1"/>
  <c r="K26" i="1" s="1"/>
  <c r="I24" i="1"/>
  <c r="J24" i="1"/>
  <c r="J25" i="1" s="1"/>
  <c r="J26" i="1" s="1"/>
  <c r="K52" i="1"/>
  <c r="J52" i="1"/>
  <c r="I52" i="1"/>
  <c r="E15" i="1" l="1"/>
  <c r="C66" i="1"/>
  <c r="C67" i="1" s="1"/>
  <c r="D67" i="1" s="1"/>
  <c r="B66" i="1" l="1"/>
  <c r="M25" i="1"/>
  <c r="L36" i="1"/>
  <c r="L41" i="1"/>
  <c r="L46" i="1"/>
  <c r="L62" i="1"/>
  <c r="L30" i="1"/>
  <c r="M36" i="1"/>
  <c r="M41" i="1"/>
  <c r="M46" i="1"/>
  <c r="M62" i="1"/>
  <c r="P25" i="1"/>
  <c r="K34" i="1" l="1"/>
  <c r="E14" i="1"/>
  <c r="E16" i="1"/>
  <c r="E17" i="1"/>
  <c r="E18" i="1"/>
  <c r="E19" i="1"/>
  <c r="E20" i="1"/>
  <c r="E21" i="1"/>
  <c r="E22" i="1"/>
  <c r="E23" i="1"/>
  <c r="G24" i="1" l="1"/>
  <c r="E24" i="1"/>
  <c r="J34" i="1"/>
  <c r="I34" i="1"/>
  <c r="I25" i="1"/>
  <c r="I26" i="1" s="1"/>
  <c r="K57" i="1" l="1"/>
  <c r="K58" i="1" s="1"/>
  <c r="K61" i="1" s="1"/>
  <c r="K65" i="1" l="1"/>
  <c r="K64" i="1"/>
  <c r="J57" i="1"/>
  <c r="I57" i="1"/>
  <c r="G52" i="1"/>
  <c r="L52" i="1" l="1"/>
  <c r="M52" i="1"/>
  <c r="I58" i="1"/>
  <c r="K66" i="1"/>
  <c r="K67" i="1" s="1"/>
  <c r="J58" i="1"/>
  <c r="G34" i="1"/>
  <c r="M34" i="1" s="1"/>
  <c r="I61" i="1" l="1"/>
  <c r="L34" i="1"/>
  <c r="J61" i="1"/>
  <c r="I65" i="1" l="1"/>
  <c r="I64" i="1"/>
  <c r="J65" i="1"/>
  <c r="J64" i="1"/>
  <c r="G25" i="1"/>
  <c r="G26" i="1" s="1"/>
  <c r="I66" i="1" l="1"/>
  <c r="I67" i="1" s="1"/>
  <c r="J66" i="1"/>
  <c r="J67" i="1" s="1"/>
  <c r="L26" i="1"/>
  <c r="M26" i="1"/>
  <c r="L25" i="1"/>
  <c r="G57" i="1"/>
  <c r="L57" i="1" l="1"/>
  <c r="M57" i="1"/>
  <c r="G58" i="1"/>
  <c r="M58" i="1" l="1"/>
  <c r="L58" i="1"/>
  <c r="G61" i="1"/>
  <c r="M61" i="1" s="1"/>
  <c r="G65" i="1" l="1"/>
  <c r="G64" i="1"/>
  <c r="L61" i="1"/>
  <c r="M65" i="1" l="1"/>
  <c r="L65" i="1"/>
  <c r="M64" i="1"/>
  <c r="L64" i="1"/>
  <c r="G66" i="1"/>
  <c r="G67" i="1" l="1"/>
  <c r="M66" i="1"/>
  <c r="L66" i="1"/>
  <c r="M67" i="1" l="1"/>
  <c r="L6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Johan Lund</author>
    <author>Michael von Boguslawski</author>
  </authors>
  <commentList>
    <comment ref="E1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Totala antalet timmar som resurseras för projektet per person
 </t>
        </r>
      </text>
    </comment>
    <comment ref="F1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Timlön som inkluderar semesterlön men inte personbikostnader. Om du är osäker på timlönen skall du kontakta ekonomiavdelningen.
Undervisande, heltid = (månadslön*12)/1600
Adminstrativ heltid = månadslön/153
</t>
        </r>
      </text>
    </comment>
    <comment ref="B25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Michael von Boguslawski:</t>
        </r>
        <r>
          <rPr>
            <sz val="9"/>
            <color indexed="81"/>
            <rFont val="Tahoma"/>
            <family val="2"/>
          </rPr>
          <t xml:space="preserve">
Skriv in organisationens lönebikostnadsprocent i decimalform. KONTAKTA EKONOMIAVDELNINGEN OM DU ÄR OSÄKER GÄLLANDE PROCENTEN</t>
        </r>
      </text>
    </comment>
    <comment ref="A36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Johan Lund:</t>
        </r>
        <r>
          <rPr>
            <sz val="9"/>
            <color indexed="81"/>
            <rFont val="Tahoma"/>
            <family val="2"/>
          </rPr>
          <t xml:space="preserve">
Köp av tjänster från företag som fakturerar Arcada.</t>
        </r>
      </text>
    </comment>
  </commentList>
</comments>
</file>

<file path=xl/sharedStrings.xml><?xml version="1.0" encoding="utf-8"?>
<sst xmlns="http://schemas.openxmlformats.org/spreadsheetml/2006/main" count="50" uniqueCount="41">
  <si>
    <t>PROJEKTKOSTNADER OCH FINANSIERINGSBUDGET            TUF/Lindstedt</t>
  </si>
  <si>
    <t>Ansökan till:</t>
  </si>
  <si>
    <t>Personalkostnader</t>
  </si>
  <si>
    <t>Summa löner</t>
  </si>
  <si>
    <t>Obligatoriska sociala kostnader:</t>
  </si>
  <si>
    <t>AUTO</t>
  </si>
  <si>
    <t>Summa personalkostnader</t>
  </si>
  <si>
    <t>Material och utrustning</t>
  </si>
  <si>
    <t xml:space="preserve">Summa </t>
  </si>
  <si>
    <t>Köp av utomstående tjänster</t>
  </si>
  <si>
    <t>Publicering av resultat</t>
  </si>
  <si>
    <t>Rese och transportkostnader</t>
  </si>
  <si>
    <t>Summa</t>
  </si>
  <si>
    <t>Totala kostnader</t>
  </si>
  <si>
    <t>Administrationskostnader 25% av totala kostnader</t>
  </si>
  <si>
    <t>UTGIFTER SAMMANLAGT</t>
  </si>
  <si>
    <t>FINANSIERING</t>
  </si>
  <si>
    <t>SUMMA FINANSIERING</t>
  </si>
  <si>
    <t>TOTALT</t>
  </si>
  <si>
    <t>h tot</t>
  </si>
  <si>
    <t>€/h</t>
  </si>
  <si>
    <t>Namn/befattning</t>
  </si>
  <si>
    <t>h/termin</t>
  </si>
  <si>
    <t>Lönekostnader</t>
  </si>
  <si>
    <t>Belopp som ansöks:</t>
  </si>
  <si>
    <t>Projektets titel:</t>
  </si>
  <si>
    <t>Projektledare:</t>
  </si>
  <si>
    <t>Lindstedt</t>
  </si>
  <si>
    <t>TUF</t>
  </si>
  <si>
    <t>Startdatum:</t>
  </si>
  <si>
    <t>Slutdatum:</t>
  </si>
  <si>
    <t>Antal månader:</t>
  </si>
  <si>
    <t>Projektets tidsperiod:</t>
  </si>
  <si>
    <r>
      <t xml:space="preserve">Budgeten kan/skall modifieras enligt kostnads- och finansieringsstrukturen för ditt eget projekt genom att lägga till/ta bort rader, poster, personer etc.. VÄNLIGEN LÄS KOMMENTARERNA SOM FINNS I CELLER MED ETT "RÖTT HÖRN" genom att peka på cellen. Skriv endast i de ljusröda cellerna!! Kontakta ekonomiavdelningen för information om timlöner + semesterkostnader. Meddela ekonomiavdelningen </t>
    </r>
    <r>
      <rPr>
        <b/>
        <i/>
        <u/>
        <sz val="11"/>
        <color rgb="FFFF0000"/>
        <rFont val="Arial"/>
        <family val="2"/>
      </rPr>
      <t>och</t>
    </r>
    <r>
      <rPr>
        <b/>
        <i/>
        <sz val="11"/>
        <color rgb="FFFF0000"/>
        <rFont val="Arial"/>
        <family val="2"/>
      </rPr>
      <t xml:space="preserve"> finansiären om om förändringar i projektets personal eller ekonomi.</t>
    </r>
  </si>
  <si>
    <t>TUF/LINDSTEDT</t>
  </si>
  <si>
    <t>Självfinansiering</t>
  </si>
  <si>
    <t>Övrig</t>
  </si>
  <si>
    <t>Höst 22</t>
  </si>
  <si>
    <t>Vår 23</t>
  </si>
  <si>
    <t>Höst 23</t>
  </si>
  <si>
    <t>Per termin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</si>
</sst>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0000000000000000000000"/>
  </numFmts>
  <fonts count="1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i/>
      <sz val="11"/>
      <color rgb="FFFF0000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b/>
      <i/>
      <u/>
      <sz val="11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BDCDB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37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4" fontId="2" fillId="0" borderId="0" xfId="0" applyNumberFormat="1" applyFont="1" applyBorder="1"/>
    <xf numFmtId="0" fontId="1" fillId="2" borderId="0" xfId="0" applyFont="1" applyFill="1"/>
    <xf numFmtId="0" fontId="1" fillId="2" borderId="0" xfId="0" applyFont="1" applyFill="1" applyBorder="1"/>
    <xf numFmtId="0" fontId="2" fillId="0" borderId="0" xfId="0" applyFont="1" applyFill="1"/>
    <xf numFmtId="0" fontId="2" fillId="0" borderId="0" xfId="0" applyFont="1" applyFill="1" applyBorder="1"/>
    <xf numFmtId="0" fontId="1" fillId="0" borderId="0" xfId="0" applyFont="1" applyFill="1"/>
    <xf numFmtId="4" fontId="1" fillId="0" borderId="0" xfId="0" applyNumberFormat="1" applyFont="1" applyFill="1"/>
    <xf numFmtId="0" fontId="1" fillId="3" borderId="0" xfId="0" applyFont="1" applyFill="1"/>
    <xf numFmtId="0" fontId="4" fillId="3" borderId="0" xfId="0" applyFont="1" applyFill="1"/>
    <xf numFmtId="4" fontId="1" fillId="0" borderId="0" xfId="0" applyNumberFormat="1" applyFont="1" applyFill="1" applyBorder="1"/>
    <xf numFmtId="0" fontId="4" fillId="4" borderId="0" xfId="0" applyFont="1" applyFill="1"/>
    <xf numFmtId="0" fontId="1" fillId="4" borderId="0" xfId="0" applyFont="1" applyFill="1"/>
    <xf numFmtId="0" fontId="4" fillId="0" borderId="1" xfId="0" applyFont="1" applyBorder="1"/>
    <xf numFmtId="0" fontId="1" fillId="0" borderId="0" xfId="0" applyFont="1" applyFill="1" applyBorder="1"/>
    <xf numFmtId="4" fontId="10" fillId="0" borderId="0" xfId="0" applyNumberFormat="1" applyFont="1" applyFill="1" applyBorder="1"/>
    <xf numFmtId="0" fontId="7" fillId="0" borderId="4" xfId="0" applyFont="1" applyFill="1" applyBorder="1" applyAlignment="1">
      <alignment horizontal="center"/>
    </xf>
    <xf numFmtId="0" fontId="1" fillId="0" borderId="0" xfId="0" applyFont="1" applyAlignment="1"/>
    <xf numFmtId="4" fontId="1" fillId="3" borderId="0" xfId="0" applyNumberFormat="1" applyFont="1" applyFill="1" applyAlignment="1">
      <alignment horizontal="right"/>
    </xf>
    <xf numFmtId="2" fontId="2" fillId="0" borderId="0" xfId="0" applyNumberFormat="1" applyFont="1"/>
    <xf numFmtId="2" fontId="2" fillId="0" borderId="0" xfId="0" applyNumberFormat="1" applyFont="1" applyFill="1"/>
    <xf numFmtId="0" fontId="2" fillId="0" borderId="7" xfId="0" applyFont="1" applyFill="1" applyBorder="1"/>
    <xf numFmtId="4" fontId="2" fillId="0" borderId="0" xfId="0" applyNumberFormat="1" applyFont="1" applyAlignment="1">
      <alignment horizontal="right"/>
    </xf>
    <xf numFmtId="0" fontId="7" fillId="0" borderId="15" xfId="0" applyFont="1" applyBorder="1" applyAlignment="1">
      <alignment horizontal="right"/>
    </xf>
    <xf numFmtId="0" fontId="7" fillId="0" borderId="15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4" fontId="2" fillId="0" borderId="0" xfId="0" applyNumberFormat="1" applyFont="1" applyProtection="1"/>
    <xf numFmtId="4" fontId="2" fillId="0" borderId="0" xfId="0" applyNumberFormat="1" applyFont="1" applyBorder="1" applyProtection="1"/>
    <xf numFmtId="0" fontId="1" fillId="0" borderId="0" xfId="0" applyFont="1" applyFill="1" applyBorder="1" applyProtection="1"/>
    <xf numFmtId="4" fontId="1" fillId="0" borderId="0" xfId="0" applyNumberFormat="1" applyFont="1" applyFill="1" applyProtection="1"/>
    <xf numFmtId="4" fontId="0" fillId="0" borderId="0" xfId="0" applyNumberFormat="1" applyProtection="1"/>
    <xf numFmtId="0" fontId="0" fillId="0" borderId="0" xfId="0" applyProtection="1"/>
    <xf numFmtId="0" fontId="0" fillId="0" borderId="0" xfId="0" applyAlignment="1" applyProtection="1">
      <alignment horizontal="center"/>
    </xf>
    <xf numFmtId="0" fontId="5" fillId="0" borderId="0" xfId="0" applyFont="1" applyAlignment="1" applyProtection="1">
      <alignment horizontal="left"/>
    </xf>
    <xf numFmtId="4" fontId="12" fillId="0" borderId="0" xfId="0" applyNumberFormat="1" applyFont="1" applyAlignment="1" applyProtection="1"/>
    <xf numFmtId="0" fontId="4" fillId="0" borderId="0" xfId="0" applyFont="1" applyBorder="1" applyAlignment="1" applyProtection="1">
      <alignment horizontal="right"/>
    </xf>
    <xf numFmtId="3" fontId="4" fillId="0" borderId="0" xfId="0" applyNumberFormat="1" applyFont="1" applyBorder="1" applyAlignment="1" applyProtection="1"/>
    <xf numFmtId="3" fontId="4" fillId="0" borderId="0" xfId="0" applyNumberFormat="1" applyFont="1" applyBorder="1" applyAlignment="1" applyProtection="1">
      <alignment horizontal="right"/>
    </xf>
    <xf numFmtId="14" fontId="4" fillId="0" borderId="0" xfId="0" applyNumberFormat="1" applyFont="1" applyBorder="1" applyAlignment="1" applyProtection="1"/>
    <xf numFmtId="14" fontId="4" fillId="0" borderId="0" xfId="0" applyNumberFormat="1" applyFont="1" applyBorder="1" applyAlignment="1" applyProtection="1">
      <alignment horizontal="right"/>
    </xf>
    <xf numFmtId="0" fontId="4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4" fontId="4" fillId="0" borderId="0" xfId="0" applyNumberFormat="1" applyFont="1" applyBorder="1" applyAlignment="1" applyProtection="1"/>
    <xf numFmtId="0" fontId="4" fillId="0" borderId="0" xfId="0" applyFont="1" applyBorder="1" applyAlignment="1" applyProtection="1"/>
    <xf numFmtId="0" fontId="12" fillId="0" borderId="0" xfId="0" applyFont="1" applyBorder="1" applyAlignment="1" applyProtection="1"/>
    <xf numFmtId="0" fontId="2" fillId="5" borderId="0" xfId="0" applyFont="1" applyFill="1" applyProtection="1">
      <protection locked="0"/>
    </xf>
    <xf numFmtId="0" fontId="2" fillId="5" borderId="7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2" fillId="5" borderId="8" xfId="0" applyFont="1" applyFill="1" applyBorder="1" applyProtection="1">
      <protection locked="0"/>
    </xf>
    <xf numFmtId="0" fontId="7" fillId="5" borderId="6" xfId="0" applyFont="1" applyFill="1" applyBorder="1" applyProtection="1">
      <protection locked="0"/>
    </xf>
    <xf numFmtId="0" fontId="7" fillId="0" borderId="7" xfId="0" applyFont="1" applyFill="1" applyBorder="1"/>
    <xf numFmtId="0" fontId="7" fillId="0" borderId="8" xfId="0" applyFont="1" applyFill="1" applyBorder="1"/>
    <xf numFmtId="0" fontId="2" fillId="5" borderId="12" xfId="0" applyFont="1" applyFill="1" applyBorder="1" applyProtection="1">
      <protection locked="0"/>
    </xf>
    <xf numFmtId="0" fontId="12" fillId="5" borderId="14" xfId="0" applyFont="1" applyFill="1" applyBorder="1" applyAlignment="1" applyProtection="1">
      <alignment horizontal="center"/>
      <protection locked="0"/>
    </xf>
    <xf numFmtId="0" fontId="1" fillId="0" borderId="7" xfId="0" applyFont="1" applyFill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2" fillId="0" borderId="0" xfId="0" quotePrefix="1" applyFont="1"/>
    <xf numFmtId="0" fontId="2" fillId="5" borderId="0" xfId="0" applyFont="1" applyFill="1" applyBorder="1" applyProtection="1">
      <protection locked="0"/>
    </xf>
    <xf numFmtId="0" fontId="2" fillId="0" borderId="0" xfId="0" applyFont="1" applyBorder="1"/>
    <xf numFmtId="0" fontId="4" fillId="0" borderId="0" xfId="0" applyFont="1" applyBorder="1"/>
    <xf numFmtId="0" fontId="2" fillId="0" borderId="1" xfId="0" applyFont="1" applyFill="1" applyBorder="1"/>
    <xf numFmtId="1" fontId="12" fillId="5" borderId="3" xfId="0" applyNumberFormat="1" applyFont="1" applyFill="1" applyBorder="1" applyAlignment="1" applyProtection="1">
      <alignment horizontal="center"/>
      <protection locked="0"/>
    </xf>
    <xf numFmtId="0" fontId="2" fillId="0" borderId="0" xfId="0" quotePrefix="1" applyNumberFormat="1" applyFont="1"/>
    <xf numFmtId="9" fontId="2" fillId="5" borderId="3" xfId="1" applyFont="1" applyFill="1" applyBorder="1" applyProtection="1">
      <protection locked="0"/>
    </xf>
    <xf numFmtId="9" fontId="2" fillId="0" borderId="1" xfId="1" applyFont="1" applyBorder="1"/>
    <xf numFmtId="9" fontId="2" fillId="0" borderId="0" xfId="0" applyNumberFormat="1" applyFont="1" applyFill="1" applyBorder="1"/>
    <xf numFmtId="9" fontId="14" fillId="0" borderId="1" xfId="0" applyNumberFormat="1" applyFont="1" applyFill="1" applyBorder="1" applyAlignment="1">
      <alignment horizontal="center"/>
    </xf>
    <xf numFmtId="4" fontId="2" fillId="0" borderId="0" xfId="0" applyNumberFormat="1" applyFont="1" applyFill="1" applyProtection="1">
      <protection locked="0"/>
    </xf>
    <xf numFmtId="2" fontId="2" fillId="0" borderId="0" xfId="0" applyNumberFormat="1" applyFont="1" applyFill="1" applyProtection="1">
      <protection locked="0"/>
    </xf>
    <xf numFmtId="4" fontId="2" fillId="0" borderId="0" xfId="0" applyNumberFormat="1" applyFont="1" applyFill="1"/>
    <xf numFmtId="0" fontId="1" fillId="3" borderId="1" xfId="0" applyFont="1" applyFill="1" applyBorder="1"/>
    <xf numFmtId="0" fontId="1" fillId="0" borderId="1" xfId="0" applyFont="1" applyFill="1" applyBorder="1"/>
    <xf numFmtId="0" fontId="1" fillId="0" borderId="0" xfId="0" applyFont="1" applyBorder="1" applyAlignment="1">
      <alignment horizontal="center"/>
    </xf>
    <xf numFmtId="0" fontId="1" fillId="5" borderId="0" xfId="0" applyFont="1" applyFill="1" applyProtection="1">
      <protection locked="0"/>
    </xf>
    <xf numFmtId="0" fontId="2" fillId="5" borderId="0" xfId="0" applyFont="1" applyFill="1" applyAlignment="1" applyProtection="1">
      <alignment horizontal="left"/>
      <protection locked="0"/>
    </xf>
    <xf numFmtId="0" fontId="2" fillId="6" borderId="1" xfId="0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0" fontId="5" fillId="0" borderId="0" xfId="0" applyFont="1" applyAlignment="1" applyProtection="1">
      <alignment horizontal="left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6" fillId="0" borderId="0" xfId="0" applyFont="1" applyAlignment="1" applyProtection="1">
      <alignment horizontal="left" vertical="top" wrapText="1"/>
    </xf>
    <xf numFmtId="0" fontId="12" fillId="5" borderId="4" xfId="0" applyFont="1" applyFill="1" applyBorder="1" applyAlignment="1" applyProtection="1">
      <alignment horizontal="left"/>
      <protection locked="0"/>
    </xf>
    <xf numFmtId="0" fontId="12" fillId="5" borderId="5" xfId="0" applyFont="1" applyFill="1" applyBorder="1" applyAlignment="1" applyProtection="1">
      <alignment horizontal="left"/>
      <protection locked="0"/>
    </xf>
    <xf numFmtId="0" fontId="12" fillId="5" borderId="6" xfId="0" applyFont="1" applyFill="1" applyBorder="1" applyAlignment="1" applyProtection="1">
      <alignment horizontal="left"/>
      <protection locked="0"/>
    </xf>
    <xf numFmtId="14" fontId="12" fillId="5" borderId="10" xfId="0" applyNumberFormat="1" applyFont="1" applyFill="1" applyBorder="1" applyAlignment="1" applyProtection="1">
      <alignment horizontal="center"/>
      <protection locked="0"/>
    </xf>
    <xf numFmtId="14" fontId="12" fillId="5" borderId="9" xfId="0" applyNumberFormat="1" applyFont="1" applyFill="1" applyBorder="1" applyAlignment="1" applyProtection="1">
      <alignment horizontal="center"/>
      <protection locked="0"/>
    </xf>
    <xf numFmtId="14" fontId="12" fillId="5" borderId="4" xfId="0" applyNumberFormat="1" applyFont="1" applyFill="1" applyBorder="1" applyAlignment="1" applyProtection="1">
      <alignment horizontal="center"/>
      <protection locked="0"/>
    </xf>
    <xf numFmtId="14" fontId="12" fillId="5" borderId="6" xfId="0" applyNumberFormat="1" applyFont="1" applyFill="1" applyBorder="1" applyAlignment="1" applyProtection="1">
      <alignment horizontal="center"/>
      <protection locked="0"/>
    </xf>
    <xf numFmtId="3" fontId="7" fillId="0" borderId="0" xfId="0" applyNumberFormat="1" applyFont="1" applyProtection="1"/>
    <xf numFmtId="3" fontId="7" fillId="0" borderId="10" xfId="0" applyNumberFormat="1" applyFont="1" applyFill="1" applyBorder="1" applyProtection="1"/>
    <xf numFmtId="3" fontId="10" fillId="2" borderId="2" xfId="0" applyNumberFormat="1" applyFont="1" applyFill="1" applyBorder="1" applyProtection="1"/>
    <xf numFmtId="1" fontId="7" fillId="0" borderId="7" xfId="0" applyNumberFormat="1" applyFont="1" applyBorder="1" applyProtection="1"/>
    <xf numFmtId="1" fontId="7" fillId="0" borderId="9" xfId="0" applyNumberFormat="1" applyFont="1" applyBorder="1" applyProtection="1"/>
    <xf numFmtId="1" fontId="10" fillId="3" borderId="2" xfId="0" applyNumberFormat="1" applyFont="1" applyFill="1" applyBorder="1" applyProtection="1"/>
    <xf numFmtId="4" fontId="2" fillId="5" borderId="3" xfId="0" applyNumberFormat="1" applyFont="1" applyFill="1" applyBorder="1" applyProtection="1">
      <protection locked="0"/>
    </xf>
    <xf numFmtId="2" fontId="2" fillId="5" borderId="3" xfId="0" applyNumberFormat="1" applyFont="1" applyFill="1" applyBorder="1" applyProtection="1">
      <protection locked="0"/>
    </xf>
    <xf numFmtId="4" fontId="11" fillId="5" borderId="3" xfId="0" applyNumberFormat="1" applyFont="1" applyFill="1" applyBorder="1" applyProtection="1">
      <protection locked="0"/>
    </xf>
    <xf numFmtId="9" fontId="1" fillId="0" borderId="0" xfId="0" applyNumberFormat="1" applyFont="1" applyFill="1" applyBorder="1"/>
    <xf numFmtId="1" fontId="7" fillId="0" borderId="8" xfId="0" applyNumberFormat="1" applyFont="1" applyBorder="1" applyProtection="1"/>
    <xf numFmtId="3" fontId="7" fillId="0" borderId="1" xfId="0" applyNumberFormat="1" applyFont="1" applyBorder="1" applyProtection="1"/>
    <xf numFmtId="3" fontId="10" fillId="2" borderId="16" xfId="0" applyNumberFormat="1" applyFont="1" applyFill="1" applyBorder="1"/>
    <xf numFmtId="3" fontId="1" fillId="0" borderId="0" xfId="0" applyNumberFormat="1" applyFont="1" applyFill="1"/>
    <xf numFmtId="3" fontId="7" fillId="3" borderId="16" xfId="0" applyNumberFormat="1" applyFont="1" applyFill="1" applyBorder="1"/>
    <xf numFmtId="3" fontId="1" fillId="0" borderId="0" xfId="0" applyNumberFormat="1" applyFont="1" applyFill="1" applyBorder="1"/>
    <xf numFmtId="3" fontId="10" fillId="2" borderId="3" xfId="0" applyNumberFormat="1" applyFont="1" applyFill="1" applyBorder="1"/>
    <xf numFmtId="3" fontId="7" fillId="3" borderId="11" xfId="0" applyNumberFormat="1" applyFont="1" applyFill="1" applyBorder="1"/>
    <xf numFmtId="3" fontId="10" fillId="0" borderId="3" xfId="0" applyNumberFormat="1" applyFont="1" applyFill="1" applyBorder="1"/>
    <xf numFmtId="3" fontId="7" fillId="0" borderId="3" xfId="0" applyNumberFormat="1" applyFont="1" applyBorder="1"/>
    <xf numFmtId="3" fontId="10" fillId="0" borderId="0" xfId="0" applyNumberFormat="1" applyFont="1" applyFill="1" applyBorder="1"/>
    <xf numFmtId="3" fontId="2" fillId="0" borderId="0" xfId="0" applyNumberFormat="1" applyFont="1"/>
    <xf numFmtId="3" fontId="1" fillId="3" borderId="1" xfId="0" applyNumberFormat="1" applyFont="1" applyFill="1" applyBorder="1"/>
    <xf numFmtId="3" fontId="1" fillId="0" borderId="1" xfId="0" applyNumberFormat="1" applyFont="1" applyBorder="1"/>
    <xf numFmtId="3" fontId="1" fillId="0" borderId="0" xfId="0" applyNumberFormat="1" applyFont="1" applyBorder="1"/>
    <xf numFmtId="3" fontId="1" fillId="4" borderId="0" xfId="0" applyNumberFormat="1" applyFont="1" applyFill="1"/>
    <xf numFmtId="3" fontId="7" fillId="0" borderId="3" xfId="0" applyNumberFormat="1" applyFont="1" applyFill="1" applyBorder="1" applyProtection="1"/>
    <xf numFmtId="3" fontId="1" fillId="0" borderId="0" xfId="0" applyNumberFormat="1" applyFont="1" applyFill="1" applyBorder="1" applyProtection="1"/>
    <xf numFmtId="3" fontId="1" fillId="0" borderId="0" xfId="0" applyNumberFormat="1" applyFont="1" applyBorder="1" applyProtection="1"/>
    <xf numFmtId="3" fontId="7" fillId="0" borderId="13" xfId="0" applyNumberFormat="1" applyFont="1" applyFill="1" applyBorder="1" applyProtection="1"/>
    <xf numFmtId="3" fontId="7" fillId="0" borderId="0" xfId="0" applyNumberFormat="1" applyFont="1" applyBorder="1" applyProtection="1"/>
    <xf numFmtId="3" fontId="10" fillId="0" borderId="16" xfId="0" applyNumberFormat="1" applyFont="1" applyBorder="1" applyProtection="1"/>
    <xf numFmtId="3" fontId="1" fillId="0" borderId="0" xfId="0" applyNumberFormat="1" applyFont="1" applyProtection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EBDCDB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8"/>
  <sheetViews>
    <sheetView tabSelected="1" zoomScaleNormal="100" workbookViewId="0">
      <selection activeCell="M52" sqref="M52"/>
    </sheetView>
  </sheetViews>
  <sheetFormatPr defaultRowHeight="12.5" x14ac:dyDescent="0.25"/>
  <cols>
    <col min="1" max="1" width="42.81640625" customWidth="1"/>
    <col min="2" max="4" width="8.54296875" customWidth="1"/>
    <col min="5" max="6" width="6.453125" customWidth="1"/>
    <col min="7" max="7" width="17" style="2" customWidth="1"/>
    <col min="8" max="8" width="6.1796875" style="2" bestFit="1" customWidth="1"/>
    <col min="9" max="11" width="11" customWidth="1"/>
    <col min="12" max="12" width="3" style="35" customWidth="1"/>
    <col min="13" max="13" width="62.54296875" customWidth="1"/>
  </cols>
  <sheetData>
    <row r="1" spans="1:15" ht="15.5" x14ac:dyDescent="0.35">
      <c r="A1" s="92" t="s">
        <v>0</v>
      </c>
      <c r="B1" s="92"/>
      <c r="C1" s="92"/>
      <c r="D1" s="92"/>
      <c r="E1" s="92"/>
      <c r="F1" s="92"/>
      <c r="G1" s="92"/>
      <c r="H1" s="44"/>
      <c r="I1" s="45"/>
      <c r="J1" s="45"/>
      <c r="K1" s="45"/>
      <c r="L1" s="46"/>
    </row>
    <row r="2" spans="1:15" ht="15.5" x14ac:dyDescent="0.35">
      <c r="A2" s="47"/>
      <c r="B2" s="47"/>
      <c r="C2" s="47"/>
      <c r="D2" s="47"/>
      <c r="E2" s="47"/>
      <c r="F2" s="47"/>
      <c r="G2" s="47"/>
      <c r="H2" s="44"/>
      <c r="I2" s="45"/>
      <c r="J2" s="45"/>
      <c r="K2" s="45"/>
      <c r="L2" s="46"/>
    </row>
    <row r="3" spans="1:15" ht="14" x14ac:dyDescent="0.3">
      <c r="A3" s="54" t="s">
        <v>1</v>
      </c>
      <c r="B3" s="54"/>
      <c r="C3" s="68"/>
      <c r="D3" s="55" t="s">
        <v>27</v>
      </c>
      <c r="E3" s="59"/>
      <c r="F3" s="68"/>
      <c r="G3" s="58" t="s">
        <v>28</v>
      </c>
      <c r="H3" s="59"/>
      <c r="I3" s="59"/>
      <c r="J3" s="59"/>
      <c r="K3" s="59"/>
    </row>
    <row r="4" spans="1:15" ht="14" x14ac:dyDescent="0.3">
      <c r="A4" s="54" t="s">
        <v>25</v>
      </c>
      <c r="B4" s="54"/>
      <c r="C4" s="97"/>
      <c r="D4" s="98"/>
      <c r="E4" s="98"/>
      <c r="F4" s="98"/>
      <c r="G4" s="98"/>
      <c r="H4" s="98"/>
      <c r="I4" s="98"/>
      <c r="J4" s="98"/>
      <c r="K4" s="99"/>
      <c r="L4" s="36"/>
    </row>
    <row r="5" spans="1:15" ht="14" x14ac:dyDescent="0.3">
      <c r="A5" s="54" t="s">
        <v>26</v>
      </c>
      <c r="B5" s="54"/>
      <c r="C5" s="97"/>
      <c r="D5" s="98"/>
      <c r="E5" s="98"/>
      <c r="F5" s="98"/>
      <c r="G5" s="98"/>
      <c r="H5" s="98"/>
      <c r="I5" s="98"/>
      <c r="J5" s="98"/>
      <c r="K5" s="99"/>
      <c r="L5" s="36"/>
    </row>
    <row r="6" spans="1:15" ht="14" x14ac:dyDescent="0.3">
      <c r="A6" s="54" t="s">
        <v>24</v>
      </c>
      <c r="B6" s="54"/>
      <c r="C6" s="97"/>
      <c r="D6" s="98"/>
      <c r="E6" s="99"/>
      <c r="F6" s="57"/>
      <c r="G6" s="57"/>
      <c r="H6" s="57"/>
      <c r="I6" s="57"/>
      <c r="J6" s="57"/>
      <c r="K6" s="57"/>
      <c r="L6" s="36"/>
    </row>
    <row r="7" spans="1:15" ht="14" x14ac:dyDescent="0.3">
      <c r="A7" s="54"/>
      <c r="B7" s="54"/>
      <c r="C7" s="56"/>
      <c r="D7" s="56"/>
      <c r="E7" s="56"/>
      <c r="F7" s="57"/>
      <c r="G7" s="57"/>
      <c r="H7" s="57"/>
      <c r="I7" s="57"/>
      <c r="J7" s="57"/>
      <c r="K7" s="57"/>
      <c r="L7" s="36"/>
    </row>
    <row r="8" spans="1:15" ht="14" x14ac:dyDescent="0.3">
      <c r="A8" s="54" t="s">
        <v>32</v>
      </c>
      <c r="B8" s="54"/>
      <c r="C8" s="55" t="s">
        <v>31</v>
      </c>
      <c r="D8" s="54"/>
      <c r="E8" s="52"/>
      <c r="F8" s="76"/>
      <c r="G8" s="53" t="s">
        <v>29</v>
      </c>
      <c r="H8" s="100"/>
      <c r="I8" s="101"/>
      <c r="J8" s="52"/>
      <c r="K8" s="52"/>
      <c r="L8" s="36"/>
    </row>
    <row r="9" spans="1:15" ht="14" x14ac:dyDescent="0.3">
      <c r="A9" s="49"/>
      <c r="B9" s="49"/>
      <c r="C9" s="49"/>
      <c r="D9" s="49"/>
      <c r="E9" s="50"/>
      <c r="F9" s="50"/>
      <c r="G9" s="51" t="s">
        <v>30</v>
      </c>
      <c r="H9" s="102"/>
      <c r="I9" s="103"/>
      <c r="J9" s="48"/>
      <c r="K9" s="48"/>
    </row>
    <row r="10" spans="1:15" ht="62.5" customHeight="1" x14ac:dyDescent="0.25">
      <c r="A10" s="96" t="s">
        <v>33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</row>
    <row r="11" spans="1:15" s="1" customFormat="1" ht="14" x14ac:dyDescent="0.3">
      <c r="A11" s="15" t="s">
        <v>2</v>
      </c>
      <c r="B11" s="15"/>
      <c r="C11" s="15"/>
      <c r="D11" s="15"/>
      <c r="E11" s="16"/>
      <c r="F11" s="16"/>
      <c r="G11" s="25" t="s">
        <v>18</v>
      </c>
      <c r="H11" s="14"/>
      <c r="I11" s="95" t="s">
        <v>40</v>
      </c>
      <c r="J11" s="95"/>
      <c r="K11" s="95"/>
      <c r="L11" s="37"/>
    </row>
    <row r="12" spans="1:15" s="1" customFormat="1" ht="13" x14ac:dyDescent="0.3">
      <c r="B12" s="93" t="s">
        <v>22</v>
      </c>
      <c r="C12" s="93"/>
      <c r="D12" s="94"/>
      <c r="E12" s="70" t="s">
        <v>19</v>
      </c>
      <c r="F12" s="37" t="s">
        <v>20</v>
      </c>
      <c r="G12" s="29" t="s">
        <v>23</v>
      </c>
      <c r="H12" s="3"/>
      <c r="I12" s="91"/>
      <c r="J12" s="91"/>
      <c r="K12" s="24"/>
      <c r="L12" s="37"/>
    </row>
    <row r="13" spans="1:15" s="4" customFormat="1" ht="13" x14ac:dyDescent="0.3">
      <c r="A13" s="1" t="s">
        <v>21</v>
      </c>
      <c r="B13" s="33" t="s">
        <v>37</v>
      </c>
      <c r="C13" s="33" t="s">
        <v>38</v>
      </c>
      <c r="D13" s="69" t="s">
        <v>39</v>
      </c>
      <c r="E13" s="30"/>
      <c r="F13" s="6"/>
      <c r="H13" s="5"/>
      <c r="I13" s="32" t="str">
        <f>B13</f>
        <v>Höst 22</v>
      </c>
      <c r="J13" s="87" t="str">
        <f t="shared" ref="J13:K13" si="0">C13</f>
        <v>Vår 23</v>
      </c>
      <c r="K13" s="87" t="str">
        <f t="shared" si="0"/>
        <v>Höst 23</v>
      </c>
      <c r="L13" s="38"/>
    </row>
    <row r="14" spans="1:15" s="4" customFormat="1" ht="13" x14ac:dyDescent="0.3">
      <c r="A14" s="61"/>
      <c r="B14" s="61"/>
      <c r="C14" s="61"/>
      <c r="D14" s="61"/>
      <c r="E14" s="65">
        <f t="shared" ref="E14:E23" si="1">SUM(B14:D14)</f>
        <v>0</v>
      </c>
      <c r="F14" s="60"/>
      <c r="G14" s="104">
        <f>(+E14*F14)</f>
        <v>0</v>
      </c>
      <c r="H14" s="40"/>
      <c r="I14" s="107">
        <f>(B14*$F14)</f>
        <v>0</v>
      </c>
      <c r="J14" s="107">
        <f t="shared" ref="J14:K14" si="2">(C14*$F14)</f>
        <v>0</v>
      </c>
      <c r="K14" s="107">
        <f t="shared" si="2"/>
        <v>0</v>
      </c>
      <c r="L14" s="39"/>
      <c r="M14" s="34"/>
    </row>
    <row r="15" spans="1:15" s="4" customFormat="1" ht="13" x14ac:dyDescent="0.3">
      <c r="A15" s="61"/>
      <c r="B15" s="61"/>
      <c r="C15" s="61"/>
      <c r="D15" s="61"/>
      <c r="E15" s="65">
        <f t="shared" si="1"/>
        <v>0</v>
      </c>
      <c r="F15" s="60"/>
      <c r="G15" s="104">
        <f t="shared" ref="G15:G23" si="3">(+E15*F15)</f>
        <v>0</v>
      </c>
      <c r="H15" s="40"/>
      <c r="I15" s="107">
        <f t="shared" ref="I15:I23" si="4">(B15*$F15)</f>
        <v>0</v>
      </c>
      <c r="J15" s="107">
        <f t="shared" ref="J15:J23" si="5">(C15*$F15)</f>
        <v>0</v>
      </c>
      <c r="K15" s="107">
        <f t="shared" ref="K15:K23" si="6">(D15*$F15)</f>
        <v>0</v>
      </c>
      <c r="L15" s="39"/>
      <c r="M15" s="34"/>
    </row>
    <row r="16" spans="1:15" s="4" customFormat="1" ht="13" x14ac:dyDescent="0.3">
      <c r="A16" s="61"/>
      <c r="B16" s="61"/>
      <c r="C16" s="61"/>
      <c r="D16" s="61"/>
      <c r="E16" s="65">
        <f t="shared" si="1"/>
        <v>0</v>
      </c>
      <c r="F16" s="60"/>
      <c r="G16" s="104">
        <f t="shared" si="3"/>
        <v>0</v>
      </c>
      <c r="H16" s="41"/>
      <c r="I16" s="107">
        <f t="shared" si="4"/>
        <v>0</v>
      </c>
      <c r="J16" s="107">
        <f t="shared" si="5"/>
        <v>0</v>
      </c>
      <c r="K16" s="107">
        <f t="shared" si="6"/>
        <v>0</v>
      </c>
      <c r="L16" s="39"/>
      <c r="M16" s="34"/>
      <c r="N16" s="5"/>
      <c r="O16" s="26"/>
    </row>
    <row r="17" spans="1:16" s="4" customFormat="1" ht="13" x14ac:dyDescent="0.3">
      <c r="A17" s="61"/>
      <c r="B17" s="61"/>
      <c r="C17" s="61"/>
      <c r="D17" s="61"/>
      <c r="E17" s="65">
        <f t="shared" si="1"/>
        <v>0</v>
      </c>
      <c r="F17" s="60"/>
      <c r="G17" s="104">
        <f t="shared" si="3"/>
        <v>0</v>
      </c>
      <c r="H17" s="41"/>
      <c r="I17" s="107">
        <f t="shared" si="4"/>
        <v>0</v>
      </c>
      <c r="J17" s="107">
        <f t="shared" si="5"/>
        <v>0</v>
      </c>
      <c r="K17" s="107">
        <f t="shared" si="6"/>
        <v>0</v>
      </c>
      <c r="L17" s="39"/>
      <c r="M17" s="34"/>
      <c r="N17" s="5"/>
      <c r="O17" s="26"/>
    </row>
    <row r="18" spans="1:16" s="4" customFormat="1" ht="13" x14ac:dyDescent="0.3">
      <c r="A18" s="61"/>
      <c r="B18" s="61"/>
      <c r="C18" s="61"/>
      <c r="D18" s="61"/>
      <c r="E18" s="65">
        <f t="shared" si="1"/>
        <v>0</v>
      </c>
      <c r="F18" s="60"/>
      <c r="G18" s="104">
        <f t="shared" si="3"/>
        <v>0</v>
      </c>
      <c r="H18" s="41"/>
      <c r="I18" s="107">
        <f t="shared" si="4"/>
        <v>0</v>
      </c>
      <c r="J18" s="107">
        <f t="shared" si="5"/>
        <v>0</v>
      </c>
      <c r="K18" s="107">
        <f t="shared" si="6"/>
        <v>0</v>
      </c>
      <c r="L18" s="39"/>
      <c r="M18" s="34"/>
      <c r="N18" s="5"/>
      <c r="O18" s="26"/>
    </row>
    <row r="19" spans="1:16" s="4" customFormat="1" ht="13" x14ac:dyDescent="0.3">
      <c r="A19" s="61"/>
      <c r="B19" s="61"/>
      <c r="C19" s="61"/>
      <c r="D19" s="61"/>
      <c r="E19" s="65">
        <f t="shared" si="1"/>
        <v>0</v>
      </c>
      <c r="F19" s="60"/>
      <c r="G19" s="104">
        <f t="shared" si="3"/>
        <v>0</v>
      </c>
      <c r="H19" s="41"/>
      <c r="I19" s="107">
        <f t="shared" si="4"/>
        <v>0</v>
      </c>
      <c r="J19" s="107">
        <f t="shared" si="5"/>
        <v>0</v>
      </c>
      <c r="K19" s="107">
        <f t="shared" si="6"/>
        <v>0</v>
      </c>
      <c r="L19" s="39"/>
      <c r="M19" s="34"/>
      <c r="N19" s="5"/>
      <c r="O19" s="26"/>
    </row>
    <row r="20" spans="1:16" s="4" customFormat="1" ht="13" x14ac:dyDescent="0.3">
      <c r="A20" s="61"/>
      <c r="B20" s="61"/>
      <c r="C20" s="61"/>
      <c r="D20" s="61"/>
      <c r="E20" s="65">
        <f t="shared" si="1"/>
        <v>0</v>
      </c>
      <c r="F20" s="60"/>
      <c r="G20" s="104">
        <f t="shared" si="3"/>
        <v>0</v>
      </c>
      <c r="H20" s="41"/>
      <c r="I20" s="107">
        <f t="shared" si="4"/>
        <v>0</v>
      </c>
      <c r="J20" s="107">
        <f t="shared" si="5"/>
        <v>0</v>
      </c>
      <c r="K20" s="107">
        <f t="shared" si="6"/>
        <v>0</v>
      </c>
      <c r="L20" s="39"/>
      <c r="M20" s="34"/>
      <c r="N20" s="5"/>
      <c r="O20" s="26"/>
    </row>
    <row r="21" spans="1:16" s="4" customFormat="1" ht="13" x14ac:dyDescent="0.3">
      <c r="A21" s="61"/>
      <c r="B21" s="61"/>
      <c r="C21" s="61"/>
      <c r="D21" s="61"/>
      <c r="E21" s="65">
        <f t="shared" si="1"/>
        <v>0</v>
      </c>
      <c r="F21" s="60"/>
      <c r="G21" s="104">
        <f t="shared" si="3"/>
        <v>0</v>
      </c>
      <c r="H21" s="41"/>
      <c r="I21" s="107">
        <f t="shared" si="4"/>
        <v>0</v>
      </c>
      <c r="J21" s="107">
        <f t="shared" si="5"/>
        <v>0</v>
      </c>
      <c r="K21" s="107">
        <f t="shared" si="6"/>
        <v>0</v>
      </c>
      <c r="L21" s="39"/>
      <c r="M21" s="34"/>
      <c r="N21" s="5"/>
      <c r="O21" s="26"/>
    </row>
    <row r="22" spans="1:16" s="4" customFormat="1" ht="13" x14ac:dyDescent="0.3">
      <c r="A22" s="61"/>
      <c r="B22" s="61"/>
      <c r="C22" s="61"/>
      <c r="D22" s="61"/>
      <c r="E22" s="65">
        <f t="shared" si="1"/>
        <v>0</v>
      </c>
      <c r="F22" s="60"/>
      <c r="G22" s="104">
        <f t="shared" si="3"/>
        <v>0</v>
      </c>
      <c r="H22" s="41"/>
      <c r="I22" s="107">
        <f t="shared" si="4"/>
        <v>0</v>
      </c>
      <c r="J22" s="107">
        <f t="shared" si="5"/>
        <v>0</v>
      </c>
      <c r="K22" s="107">
        <f t="shared" si="6"/>
        <v>0</v>
      </c>
      <c r="L22" s="39"/>
      <c r="M22" s="34"/>
      <c r="N22" s="5"/>
      <c r="O22" s="26"/>
    </row>
    <row r="23" spans="1:16" s="4" customFormat="1" ht="13" x14ac:dyDescent="0.3">
      <c r="A23" s="63"/>
      <c r="B23" s="67"/>
      <c r="C23" s="63"/>
      <c r="D23" s="63"/>
      <c r="E23" s="66">
        <f t="shared" si="1"/>
        <v>0</v>
      </c>
      <c r="F23" s="60"/>
      <c r="G23" s="115">
        <f t="shared" si="3"/>
        <v>0</v>
      </c>
      <c r="H23" s="41"/>
      <c r="I23" s="114">
        <f t="shared" si="4"/>
        <v>0</v>
      </c>
      <c r="J23" s="114">
        <f t="shared" si="5"/>
        <v>0</v>
      </c>
      <c r="K23" s="114">
        <f t="shared" si="6"/>
        <v>0</v>
      </c>
      <c r="L23" s="39"/>
      <c r="M23" s="34"/>
      <c r="N23" s="5"/>
      <c r="O23" s="26"/>
    </row>
    <row r="24" spans="1:16" s="4" customFormat="1" ht="13" x14ac:dyDescent="0.3">
      <c r="A24" s="12" t="s">
        <v>3</v>
      </c>
      <c r="B24" s="12"/>
      <c r="C24" s="12"/>
      <c r="D24" s="28"/>
      <c r="E24" s="31">
        <f>SUM(E14:E23)</f>
        <v>0</v>
      </c>
      <c r="F24" s="11"/>
      <c r="G24" s="104">
        <f>ABS(SUM(G14:G23))</f>
        <v>0</v>
      </c>
      <c r="H24" s="40"/>
      <c r="I24" s="108">
        <f>ABS(SUM(I14:I23))</f>
        <v>0</v>
      </c>
      <c r="J24" s="108">
        <f t="shared" ref="J24:K24" si="7">ABS(SUM(J14:J23))</f>
        <v>0</v>
      </c>
      <c r="K24" s="108">
        <f t="shared" si="7"/>
        <v>0</v>
      </c>
      <c r="L24" s="39"/>
      <c r="M24" s="34"/>
      <c r="N24" s="5"/>
      <c r="O24" s="26"/>
    </row>
    <row r="25" spans="1:16" s="4" customFormat="1" ht="13.5" thickBot="1" x14ac:dyDescent="0.35">
      <c r="A25" s="23" t="s">
        <v>4</v>
      </c>
      <c r="B25" s="64">
        <v>0.20954999999999999</v>
      </c>
      <c r="C25" s="12"/>
      <c r="D25" s="12"/>
      <c r="G25" s="105">
        <f>ABS(G24*B25)</f>
        <v>0</v>
      </c>
      <c r="H25" s="42" t="s">
        <v>5</v>
      </c>
      <c r="I25" s="108">
        <f>ABS(I24*$B$25)</f>
        <v>0</v>
      </c>
      <c r="J25" s="108">
        <f t="shared" ref="J25:K25" si="8">ABS(J24*$B$25)</f>
        <v>0</v>
      </c>
      <c r="K25" s="108">
        <f t="shared" si="8"/>
        <v>0</v>
      </c>
      <c r="L25" s="39" t="str">
        <f t="shared" ref="L25:L33" si="9">IF(G25=SUM(I25:K25),"","!")</f>
        <v/>
      </c>
      <c r="M25" s="34" t="str">
        <f>IF(B25=0,"Obligatoriska sociala saknas!","")</f>
        <v/>
      </c>
      <c r="N25" s="5"/>
      <c r="O25" s="26"/>
      <c r="P25" s="4" t="str">
        <f>IF(N25=O25,"","Fel")</f>
        <v/>
      </c>
    </row>
    <row r="26" spans="1:16" s="1" customFormat="1" ht="13.5" thickBot="1" x14ac:dyDescent="0.35">
      <c r="A26" s="15" t="s">
        <v>6</v>
      </c>
      <c r="B26" s="13"/>
      <c r="C26" s="13"/>
      <c r="D26" s="13"/>
      <c r="E26" s="13"/>
      <c r="F26" s="13"/>
      <c r="G26" s="106">
        <f>ABS(SUM(G24:G25))</f>
        <v>0</v>
      </c>
      <c r="H26" s="43" t="s">
        <v>5</v>
      </c>
      <c r="I26" s="109">
        <f>ABS(I24+I25)</f>
        <v>0</v>
      </c>
      <c r="J26" s="109">
        <f t="shared" ref="J26:K26" si="10">ABS(J24+J25)</f>
        <v>0</v>
      </c>
      <c r="K26" s="109">
        <f t="shared" si="10"/>
        <v>0</v>
      </c>
      <c r="L26" s="39" t="str">
        <f t="shared" si="9"/>
        <v/>
      </c>
      <c r="M26" s="34" t="str">
        <f t="shared" ref="M26:M62" si="11">IF(G26=SUM(I26:K26),"","Totala summan stämmer ej överens med summan av terminerna, vänligen kontrollera!")</f>
        <v/>
      </c>
      <c r="N26" s="5"/>
      <c r="O26" s="26"/>
    </row>
    <row r="27" spans="1:16" s="4" customFormat="1" ht="13" x14ac:dyDescent="0.3">
      <c r="G27" s="5"/>
      <c r="H27" s="5"/>
      <c r="L27" s="39"/>
      <c r="M27" s="34"/>
      <c r="N27" s="5"/>
      <c r="O27" s="26"/>
    </row>
    <row r="28" spans="1:16" s="1" customFormat="1" ht="13" x14ac:dyDescent="0.3">
      <c r="G28" s="3"/>
      <c r="H28" s="3"/>
      <c r="L28" s="39"/>
      <c r="M28" s="34"/>
    </row>
    <row r="29" spans="1:16" s="1" customFormat="1" ht="13" x14ac:dyDescent="0.3">
      <c r="A29" s="1" t="s">
        <v>7</v>
      </c>
      <c r="G29" s="3"/>
      <c r="H29" s="3"/>
      <c r="L29" s="39"/>
      <c r="M29" s="34"/>
    </row>
    <row r="30" spans="1:16" s="4" customFormat="1" ht="13" x14ac:dyDescent="0.3">
      <c r="A30" s="89"/>
      <c r="B30" s="89"/>
      <c r="C30" s="89"/>
      <c r="D30" s="89"/>
      <c r="G30" s="110"/>
      <c r="H30" s="5"/>
      <c r="I30" s="111"/>
      <c r="J30" s="111"/>
      <c r="K30" s="111"/>
      <c r="L30" s="39" t="str">
        <f t="shared" si="9"/>
        <v/>
      </c>
      <c r="M30" s="34" t="str">
        <f>IF(G30=SUM(I30:K30),"","Vänligen kontrollera, summa per år skall stämma med totala summan!")</f>
        <v/>
      </c>
    </row>
    <row r="31" spans="1:16" s="4" customFormat="1" ht="13" x14ac:dyDescent="0.3">
      <c r="A31" s="89"/>
      <c r="B31" s="89"/>
      <c r="C31" s="89"/>
      <c r="D31" s="89"/>
      <c r="G31" s="110"/>
      <c r="H31" s="5"/>
      <c r="I31" s="111"/>
      <c r="J31" s="111"/>
      <c r="K31" s="111"/>
      <c r="L31" s="39" t="str">
        <f t="shared" si="9"/>
        <v/>
      </c>
      <c r="M31" s="34" t="str">
        <f t="shared" ref="M31:M34" si="12">IF(G31=SUM(I31:K31),"","Vänligen kontrollera, summa per år skall stämma med totala summan!")</f>
        <v/>
      </c>
    </row>
    <row r="32" spans="1:16" s="4" customFormat="1" ht="13" x14ac:dyDescent="0.3">
      <c r="A32" s="89"/>
      <c r="B32" s="89"/>
      <c r="C32" s="89"/>
      <c r="D32" s="89"/>
      <c r="G32" s="110"/>
      <c r="H32" s="5"/>
      <c r="I32" s="111"/>
      <c r="J32" s="111"/>
      <c r="K32" s="111"/>
      <c r="L32" s="39" t="str">
        <f t="shared" si="9"/>
        <v/>
      </c>
      <c r="M32" s="34" t="str">
        <f t="shared" si="12"/>
        <v/>
      </c>
    </row>
    <row r="33" spans="1:13" s="4" customFormat="1" ht="13" x14ac:dyDescent="0.3">
      <c r="A33" s="90"/>
      <c r="B33" s="90"/>
      <c r="C33" s="90"/>
      <c r="D33" s="90"/>
      <c r="E33" s="7"/>
      <c r="F33" s="7"/>
      <c r="G33" s="110"/>
      <c r="H33" s="8"/>
      <c r="I33" s="111"/>
      <c r="J33" s="111"/>
      <c r="K33" s="111"/>
      <c r="L33" s="39" t="str">
        <f t="shared" si="9"/>
        <v/>
      </c>
      <c r="M33" s="34" t="str">
        <f t="shared" si="12"/>
        <v/>
      </c>
    </row>
    <row r="34" spans="1:13" s="4" customFormat="1" ht="13.5" thickBot="1" x14ac:dyDescent="0.35">
      <c r="A34" s="10" t="s">
        <v>8</v>
      </c>
      <c r="B34" s="21"/>
      <c r="C34" s="21"/>
      <c r="D34" s="21"/>
      <c r="E34" s="11"/>
      <c r="F34" s="11"/>
      <c r="G34" s="116">
        <f>SUM(G30:G33)</f>
        <v>0</v>
      </c>
      <c r="H34" s="117" t="s">
        <v>5</v>
      </c>
      <c r="I34" s="118">
        <f>SUM(I30:I33)</f>
        <v>0</v>
      </c>
      <c r="J34" s="118">
        <f>SUM(J30:J33)</f>
        <v>0</v>
      </c>
      <c r="K34" s="118">
        <f>SUM(K30:K33)</f>
        <v>0</v>
      </c>
      <c r="L34" s="39" t="str">
        <f t="shared" ref="L32:L62" si="13">IF(G34=SUM(I34:K34),"","!")</f>
        <v/>
      </c>
      <c r="M34" s="34" t="str">
        <f t="shared" si="12"/>
        <v/>
      </c>
    </row>
    <row r="35" spans="1:13" s="4" customFormat="1" ht="13" x14ac:dyDescent="0.3">
      <c r="G35" s="5"/>
      <c r="H35" s="5"/>
      <c r="I35" s="26"/>
      <c r="J35" s="26"/>
      <c r="K35" s="26"/>
      <c r="L35" s="39"/>
      <c r="M35" s="34"/>
    </row>
    <row r="36" spans="1:13" s="4" customFormat="1" ht="13" x14ac:dyDescent="0.3">
      <c r="A36" s="1" t="s">
        <v>9</v>
      </c>
      <c r="B36" s="1"/>
      <c r="C36" s="1"/>
      <c r="D36" s="1"/>
      <c r="G36" s="82"/>
      <c r="H36" s="5"/>
      <c r="I36" s="83"/>
      <c r="J36" s="83"/>
      <c r="K36" s="83"/>
      <c r="L36" s="39" t="str">
        <f t="shared" si="13"/>
        <v/>
      </c>
      <c r="M36" s="34" t="str">
        <f t="shared" si="11"/>
        <v/>
      </c>
    </row>
    <row r="37" spans="1:13" s="4" customFormat="1" ht="13" x14ac:dyDescent="0.3">
      <c r="A37" s="88"/>
      <c r="B37" s="1"/>
      <c r="C37" s="1"/>
      <c r="D37" s="1"/>
      <c r="G37" s="110"/>
      <c r="H37" s="5"/>
      <c r="I37" s="111"/>
      <c r="J37" s="111"/>
      <c r="K37" s="111"/>
      <c r="L37" s="39" t="str">
        <f t="shared" ref="L37:L40" si="14">IF(G37=SUM(I37:K37),"","!")</f>
        <v/>
      </c>
      <c r="M37" s="34" t="str">
        <f t="shared" ref="M37:M40" si="15">IF(G37=SUM(I37:K37),"","Vänligen kontrollera, summa per år skall stämma med totala summan!")</f>
        <v/>
      </c>
    </row>
    <row r="38" spans="1:13" s="4" customFormat="1" ht="13" x14ac:dyDescent="0.3">
      <c r="A38" s="88"/>
      <c r="B38" s="1"/>
      <c r="C38" s="1"/>
      <c r="D38" s="1"/>
      <c r="G38" s="110"/>
      <c r="H38" s="5"/>
      <c r="I38" s="111"/>
      <c r="J38" s="111"/>
      <c r="K38" s="111"/>
      <c r="L38" s="39" t="str">
        <f t="shared" si="14"/>
        <v/>
      </c>
      <c r="M38" s="34" t="str">
        <f t="shared" si="15"/>
        <v/>
      </c>
    </row>
    <row r="39" spans="1:13" s="4" customFormat="1" ht="13" x14ac:dyDescent="0.3">
      <c r="A39" s="88"/>
      <c r="B39" s="1"/>
      <c r="C39" s="1"/>
      <c r="D39" s="1"/>
      <c r="G39" s="110"/>
      <c r="H39" s="5"/>
      <c r="I39" s="111"/>
      <c r="J39" s="111"/>
      <c r="K39" s="111"/>
      <c r="L39" s="39" t="str">
        <f t="shared" si="14"/>
        <v/>
      </c>
      <c r="M39" s="34" t="str">
        <f t="shared" si="15"/>
        <v/>
      </c>
    </row>
    <row r="40" spans="1:13" s="4" customFormat="1" ht="13" x14ac:dyDescent="0.3">
      <c r="A40" s="60"/>
      <c r="G40" s="110"/>
      <c r="H40" s="5"/>
      <c r="I40" s="111"/>
      <c r="J40" s="111"/>
      <c r="K40" s="111"/>
      <c r="L40" s="39" t="str">
        <f t="shared" si="14"/>
        <v/>
      </c>
      <c r="M40" s="34" t="str">
        <f t="shared" si="15"/>
        <v/>
      </c>
    </row>
    <row r="41" spans="1:13" s="4" customFormat="1" ht="13" x14ac:dyDescent="0.3">
      <c r="A41" s="1" t="s">
        <v>10</v>
      </c>
      <c r="B41" s="1"/>
      <c r="C41" s="1"/>
      <c r="D41" s="1"/>
      <c r="G41" s="82"/>
      <c r="H41" s="84"/>
      <c r="I41" s="83"/>
      <c r="J41" s="83"/>
      <c r="K41" s="83"/>
      <c r="L41" s="39" t="str">
        <f t="shared" si="13"/>
        <v/>
      </c>
      <c r="M41" s="34" t="str">
        <f t="shared" si="11"/>
        <v/>
      </c>
    </row>
    <row r="42" spans="1:13" s="4" customFormat="1" ht="13" x14ac:dyDescent="0.3">
      <c r="A42" s="88"/>
      <c r="B42" s="1"/>
      <c r="C42" s="1"/>
      <c r="D42" s="1"/>
      <c r="G42" s="110"/>
      <c r="H42" s="5"/>
      <c r="I42" s="111"/>
      <c r="J42" s="111"/>
      <c r="K42" s="111"/>
      <c r="L42" s="39" t="str">
        <f t="shared" ref="L42:L45" si="16">IF(G42=SUM(I42:K42),"","!")</f>
        <v/>
      </c>
      <c r="M42" s="34" t="str">
        <f t="shared" ref="M42:M45" si="17">IF(G42=SUM(I42:K42),"","Vänligen kontrollera, summa per år skall stämma med totala summan!")</f>
        <v/>
      </c>
    </row>
    <row r="43" spans="1:13" s="4" customFormat="1" ht="13" x14ac:dyDescent="0.3">
      <c r="A43" s="88"/>
      <c r="B43" s="1"/>
      <c r="C43" s="1"/>
      <c r="D43" s="1"/>
      <c r="G43" s="110"/>
      <c r="H43" s="5"/>
      <c r="I43" s="111"/>
      <c r="J43" s="111"/>
      <c r="K43" s="111"/>
      <c r="L43" s="39" t="str">
        <f t="shared" si="16"/>
        <v/>
      </c>
      <c r="M43" s="34" t="str">
        <f t="shared" si="17"/>
        <v/>
      </c>
    </row>
    <row r="44" spans="1:13" s="4" customFormat="1" ht="13" x14ac:dyDescent="0.3">
      <c r="A44" s="88"/>
      <c r="B44" s="1"/>
      <c r="C44" s="1"/>
      <c r="D44" s="1"/>
      <c r="G44" s="110"/>
      <c r="H44" s="5"/>
      <c r="I44" s="111"/>
      <c r="J44" s="111"/>
      <c r="K44" s="111"/>
      <c r="L44" s="39" t="str">
        <f t="shared" si="16"/>
        <v/>
      </c>
      <c r="M44" s="34" t="str">
        <f t="shared" si="17"/>
        <v/>
      </c>
    </row>
    <row r="45" spans="1:13" s="4" customFormat="1" ht="13" x14ac:dyDescent="0.3">
      <c r="A45" s="60"/>
      <c r="G45" s="110"/>
      <c r="H45" s="5"/>
      <c r="I45" s="111"/>
      <c r="J45" s="111"/>
      <c r="K45" s="111"/>
      <c r="L45" s="39" t="str">
        <f t="shared" si="16"/>
        <v/>
      </c>
      <c r="M45" s="34" t="str">
        <f t="shared" si="17"/>
        <v/>
      </c>
    </row>
    <row r="46" spans="1:13" s="4" customFormat="1" ht="13" x14ac:dyDescent="0.3">
      <c r="A46" s="1" t="s">
        <v>11</v>
      </c>
      <c r="B46" s="1"/>
      <c r="C46" s="1"/>
      <c r="D46" s="1"/>
      <c r="G46" s="82"/>
      <c r="H46" s="14"/>
      <c r="I46" s="83"/>
      <c r="J46" s="83"/>
      <c r="K46" s="83"/>
      <c r="L46" s="39" t="str">
        <f t="shared" si="13"/>
        <v/>
      </c>
      <c r="M46" s="34" t="str">
        <f t="shared" si="11"/>
        <v/>
      </c>
    </row>
    <row r="47" spans="1:13" s="4" customFormat="1" ht="13" x14ac:dyDescent="0.3">
      <c r="A47" s="88"/>
      <c r="B47" s="1"/>
      <c r="C47" s="1"/>
      <c r="D47" s="1"/>
      <c r="G47" s="110"/>
      <c r="H47" s="3"/>
      <c r="I47" s="111"/>
      <c r="J47" s="111"/>
      <c r="K47" s="111"/>
      <c r="L47" s="39" t="str">
        <f t="shared" ref="L47:L52" si="18">IF(G47=SUM(I47:K47),"","!")</f>
        <v/>
      </c>
      <c r="M47" s="34" t="str">
        <f t="shared" ref="M47:M52" si="19">IF(G47=SUM(I47:K47),"","Vänligen kontrollera, summa per år skall stämma med totala summan!")</f>
        <v/>
      </c>
    </row>
    <row r="48" spans="1:13" s="4" customFormat="1" ht="13" x14ac:dyDescent="0.3">
      <c r="A48" s="88"/>
      <c r="B48" s="1"/>
      <c r="C48" s="1"/>
      <c r="D48" s="1"/>
      <c r="G48" s="110"/>
      <c r="H48" s="3"/>
      <c r="I48" s="111"/>
      <c r="J48" s="111"/>
      <c r="K48" s="111"/>
      <c r="L48" s="39" t="str">
        <f t="shared" si="18"/>
        <v/>
      </c>
      <c r="M48" s="34" t="str">
        <f t="shared" si="19"/>
        <v/>
      </c>
    </row>
    <row r="49" spans="1:13" s="4" customFormat="1" ht="13" x14ac:dyDescent="0.3">
      <c r="A49" s="88"/>
      <c r="B49" s="1"/>
      <c r="C49" s="1"/>
      <c r="D49" s="1"/>
      <c r="G49" s="110"/>
      <c r="H49" s="3"/>
      <c r="I49" s="111"/>
      <c r="J49" s="111"/>
      <c r="K49" s="111"/>
      <c r="L49" s="39" t="str">
        <f t="shared" si="18"/>
        <v/>
      </c>
      <c r="M49" s="34" t="str">
        <f t="shared" si="19"/>
        <v/>
      </c>
    </row>
    <row r="50" spans="1:13" s="4" customFormat="1" ht="13" x14ac:dyDescent="0.3">
      <c r="A50" s="88"/>
      <c r="B50" s="1"/>
      <c r="C50" s="1"/>
      <c r="D50" s="1"/>
      <c r="G50" s="110"/>
      <c r="H50" s="3"/>
      <c r="I50" s="111"/>
      <c r="J50" s="111"/>
      <c r="K50" s="111"/>
      <c r="L50" s="39" t="str">
        <f t="shared" si="18"/>
        <v/>
      </c>
      <c r="M50" s="34" t="str">
        <f t="shared" si="19"/>
        <v/>
      </c>
    </row>
    <row r="51" spans="1:13" s="4" customFormat="1" ht="13" x14ac:dyDescent="0.3">
      <c r="A51" s="62"/>
      <c r="B51" s="7"/>
      <c r="C51" s="7"/>
      <c r="D51" s="7"/>
      <c r="E51" s="7"/>
      <c r="F51" s="7"/>
      <c r="G51" s="112"/>
      <c r="H51" s="8"/>
      <c r="I51" s="111"/>
      <c r="J51" s="111"/>
      <c r="K51" s="111"/>
      <c r="L51" s="39" t="str">
        <f t="shared" si="18"/>
        <v/>
      </c>
      <c r="M51" s="34" t="str">
        <f t="shared" si="19"/>
        <v/>
      </c>
    </row>
    <row r="52" spans="1:13" s="4" customFormat="1" ht="13.5" thickBot="1" x14ac:dyDescent="0.35">
      <c r="A52" s="10" t="s">
        <v>12</v>
      </c>
      <c r="B52" s="21"/>
      <c r="C52" s="21"/>
      <c r="D52" s="21"/>
      <c r="E52" s="11"/>
      <c r="F52" s="11"/>
      <c r="G52" s="116">
        <f>SUM(G36:G51)</f>
        <v>0</v>
      </c>
      <c r="H52" s="119" t="s">
        <v>5</v>
      </c>
      <c r="I52" s="118">
        <f t="shared" ref="I52:K52" si="20">SUM(I36:I51)</f>
        <v>0</v>
      </c>
      <c r="J52" s="118">
        <f t="shared" si="20"/>
        <v>0</v>
      </c>
      <c r="K52" s="118">
        <f t="shared" si="20"/>
        <v>0</v>
      </c>
      <c r="L52" s="39" t="str">
        <f t="shared" si="18"/>
        <v/>
      </c>
      <c r="M52" s="34" t="str">
        <f t="shared" si="19"/>
        <v/>
      </c>
    </row>
    <row r="53" spans="1:13" s="11" customFormat="1" ht="13" x14ac:dyDescent="0.3">
      <c r="A53" s="21"/>
      <c r="B53" s="21"/>
      <c r="C53" s="21"/>
      <c r="D53" s="21"/>
      <c r="G53" s="22"/>
      <c r="H53" s="17"/>
      <c r="I53" s="27"/>
      <c r="J53" s="27"/>
      <c r="K53" s="27"/>
      <c r="L53" s="39"/>
      <c r="M53" s="34"/>
    </row>
    <row r="54" spans="1:13" s="11" customFormat="1" ht="13" x14ac:dyDescent="0.3">
      <c r="A54" s="21"/>
      <c r="B54" s="21"/>
      <c r="C54" s="21"/>
      <c r="D54" s="21"/>
      <c r="G54" s="22"/>
      <c r="H54" s="17"/>
      <c r="I54" s="27"/>
      <c r="J54" s="27"/>
      <c r="K54" s="27"/>
      <c r="L54" s="39"/>
      <c r="M54" s="34"/>
    </row>
    <row r="55" spans="1:13" s="11" customFormat="1" ht="13" x14ac:dyDescent="0.3">
      <c r="A55" s="21"/>
      <c r="B55" s="21"/>
      <c r="C55" s="21"/>
      <c r="D55" s="21"/>
      <c r="G55" s="22"/>
      <c r="H55" s="17"/>
      <c r="I55" s="27"/>
      <c r="J55" s="27"/>
      <c r="K55" s="27"/>
      <c r="L55" s="39"/>
      <c r="M55" s="34"/>
    </row>
    <row r="56" spans="1:13" s="4" customFormat="1" ht="13.5" thickBot="1" x14ac:dyDescent="0.35">
      <c r="G56" s="8"/>
      <c r="H56" s="8"/>
      <c r="I56" s="26"/>
      <c r="J56" s="26"/>
      <c r="K56" s="26"/>
      <c r="L56" s="39"/>
      <c r="M56" s="34"/>
    </row>
    <row r="57" spans="1:13" s="4" customFormat="1" ht="13" x14ac:dyDescent="0.3">
      <c r="A57" s="9" t="s">
        <v>13</v>
      </c>
      <c r="B57" s="13"/>
      <c r="C57" s="13"/>
      <c r="D57" s="13"/>
      <c r="E57" s="11"/>
      <c r="F57" s="11"/>
      <c r="G57" s="120">
        <f>+G52+G34+G26</f>
        <v>0</v>
      </c>
      <c r="H57" s="119" t="s">
        <v>5</v>
      </c>
      <c r="I57" s="121">
        <f>I26+I34+I52</f>
        <v>0</v>
      </c>
      <c r="J57" s="121">
        <f>J26+J34+J52</f>
        <v>0</v>
      </c>
      <c r="K57" s="121">
        <f>K26+K34+K52</f>
        <v>0</v>
      </c>
      <c r="L57" s="39" t="str">
        <f t="shared" ref="L57:L58" si="21">IF(G57=SUM(I57:K57),"","!")</f>
        <v/>
      </c>
      <c r="M57" s="34" t="str">
        <f t="shared" ref="M57:M58" si="22">IF(G57=SUM(I57:K57),"","Vänligen kontrollera, summa per år skall stämma med totala summan!")</f>
        <v/>
      </c>
    </row>
    <row r="58" spans="1:13" s="4" customFormat="1" ht="13" x14ac:dyDescent="0.3">
      <c r="A58" s="13" t="s">
        <v>14</v>
      </c>
      <c r="B58" s="13"/>
      <c r="C58" s="13"/>
      <c r="D58" s="13"/>
      <c r="E58" s="11"/>
      <c r="F58" s="11"/>
      <c r="G58" s="122">
        <f>0.25 * G57</f>
        <v>0</v>
      </c>
      <c r="H58" s="119" t="s">
        <v>5</v>
      </c>
      <c r="I58" s="123">
        <f>I57*0.25</f>
        <v>0</v>
      </c>
      <c r="J58" s="123">
        <f>J57*0.25</f>
        <v>0</v>
      </c>
      <c r="K58" s="123">
        <f>K57*0.25</f>
        <v>0</v>
      </c>
      <c r="L58" s="39" t="str">
        <f t="shared" si="21"/>
        <v/>
      </c>
      <c r="M58" s="34" t="str">
        <f t="shared" si="22"/>
        <v/>
      </c>
    </row>
    <row r="59" spans="1:13" s="4" customFormat="1" ht="13" x14ac:dyDescent="0.3">
      <c r="A59" s="13"/>
      <c r="B59" s="13"/>
      <c r="C59" s="13"/>
      <c r="D59" s="13"/>
      <c r="E59" s="11"/>
      <c r="F59" s="11"/>
      <c r="G59" s="124"/>
      <c r="H59" s="119"/>
      <c r="I59" s="125"/>
      <c r="J59" s="125"/>
      <c r="K59" s="125"/>
      <c r="L59" s="39"/>
      <c r="M59" s="34"/>
    </row>
    <row r="60" spans="1:13" s="4" customFormat="1" ht="13" x14ac:dyDescent="0.3">
      <c r="A60" s="13"/>
      <c r="B60" s="13"/>
      <c r="C60" s="13"/>
      <c r="D60" s="13"/>
      <c r="E60" s="11"/>
      <c r="F60" s="11"/>
      <c r="G60" s="124"/>
      <c r="H60" s="119"/>
      <c r="I60" s="125"/>
      <c r="J60" s="125"/>
      <c r="K60" s="125"/>
      <c r="L60" s="39"/>
      <c r="M60" s="34"/>
    </row>
    <row r="61" spans="1:13" s="4" customFormat="1" ht="13" x14ac:dyDescent="0.3">
      <c r="A61" s="85" t="s">
        <v>15</v>
      </c>
      <c r="B61" s="86"/>
      <c r="C61" s="86"/>
      <c r="D61" s="86"/>
      <c r="E61" s="7"/>
      <c r="F61" s="7"/>
      <c r="G61" s="126">
        <f>G57+G58</f>
        <v>0</v>
      </c>
      <c r="H61" s="127" t="s">
        <v>5</v>
      </c>
      <c r="I61" s="126">
        <f>I57+I58</f>
        <v>0</v>
      </c>
      <c r="J61" s="126">
        <f>J57+J58</f>
        <v>0</v>
      </c>
      <c r="K61" s="126">
        <f>K57+K58</f>
        <v>0</v>
      </c>
      <c r="L61" s="39" t="str">
        <f t="shared" si="13"/>
        <v/>
      </c>
      <c r="M61" s="34" t="str">
        <f t="shared" ref="M61" si="23">IF(G61=SUM(I61:K61),"","Vänligen kontrollera, summa per år skall stämma med totala summan!")</f>
        <v/>
      </c>
    </row>
    <row r="62" spans="1:13" s="4" customFormat="1" ht="13" x14ac:dyDescent="0.3">
      <c r="G62" s="128"/>
      <c r="H62" s="128"/>
      <c r="I62" s="125"/>
      <c r="J62" s="125"/>
      <c r="K62" s="125"/>
      <c r="L62" s="39" t="str">
        <f t="shared" si="13"/>
        <v/>
      </c>
      <c r="M62" s="34" t="str">
        <f t="shared" si="11"/>
        <v/>
      </c>
    </row>
    <row r="63" spans="1:13" s="1" customFormat="1" ht="14" x14ac:dyDescent="0.3">
      <c r="A63" s="18" t="s">
        <v>16</v>
      </c>
      <c r="B63" s="18"/>
      <c r="C63" s="18"/>
      <c r="D63" s="18"/>
      <c r="E63" s="19"/>
      <c r="F63" s="19"/>
      <c r="G63" s="129"/>
      <c r="H63" s="129"/>
      <c r="I63" s="129"/>
      <c r="J63" s="129"/>
      <c r="K63" s="129"/>
      <c r="L63" s="39"/>
      <c r="M63" s="34"/>
    </row>
    <row r="64" spans="1:13" s="4" customFormat="1" ht="16.5" customHeight="1" x14ac:dyDescent="0.3">
      <c r="A64" s="4" t="s">
        <v>34</v>
      </c>
      <c r="B64" s="71"/>
      <c r="C64" s="78">
        <v>1</v>
      </c>
      <c r="G64" s="130">
        <f>G61*$C$64</f>
        <v>0</v>
      </c>
      <c r="H64" s="131" t="s">
        <v>5</v>
      </c>
      <c r="I64" s="130">
        <f t="shared" ref="I64:K64" si="24">I61*$C$64</f>
        <v>0</v>
      </c>
      <c r="J64" s="130">
        <f t="shared" si="24"/>
        <v>0</v>
      </c>
      <c r="K64" s="130">
        <f t="shared" si="24"/>
        <v>0</v>
      </c>
      <c r="L64" s="39" t="str">
        <f t="shared" ref="L64:L67" si="25">IF(G64=SUM(I64:K64),"","!")</f>
        <v/>
      </c>
      <c r="M64" s="34" t="str">
        <f t="shared" ref="M64:M67" si="26">IF(G64=SUM(I64:K64),"","Vänligen kontrollera, summa per år skall stämma med totala summan!")</f>
        <v/>
      </c>
    </row>
    <row r="65" spans="1:13" s="4" customFormat="1" ht="16.5" customHeight="1" x14ac:dyDescent="0.3">
      <c r="A65" s="72" t="s">
        <v>36</v>
      </c>
      <c r="B65" s="73"/>
      <c r="C65" s="78">
        <v>0</v>
      </c>
      <c r="D65" s="73"/>
      <c r="E65" s="74"/>
      <c r="F65" s="74"/>
      <c r="G65" s="130">
        <f>$C$65*G61</f>
        <v>0</v>
      </c>
      <c r="H65" s="132" t="s">
        <v>5</v>
      </c>
      <c r="I65" s="130">
        <f>$C$65*I61</f>
        <v>0</v>
      </c>
      <c r="J65" s="130">
        <f>$C$65*J61</f>
        <v>0</v>
      </c>
      <c r="K65" s="130">
        <f>$C$65*K61</f>
        <v>0</v>
      </c>
      <c r="L65" s="39" t="str">
        <f t="shared" si="25"/>
        <v/>
      </c>
      <c r="M65" s="34" t="str">
        <f t="shared" si="26"/>
        <v/>
      </c>
    </row>
    <row r="66" spans="1:13" ht="15.65" customHeight="1" thickBot="1" x14ac:dyDescent="0.35">
      <c r="A66" s="75" t="s">
        <v>35</v>
      </c>
      <c r="B66" s="81" t="str">
        <f>IF(C66&lt;0%,"!","")</f>
        <v/>
      </c>
      <c r="C66" s="79">
        <f>1-(C64+C65)</f>
        <v>0</v>
      </c>
      <c r="D66" s="7"/>
      <c r="E66" s="20"/>
      <c r="F66" s="20"/>
      <c r="G66" s="133">
        <f>G61-G64+G65</f>
        <v>0</v>
      </c>
      <c r="H66" s="134"/>
      <c r="I66" s="130">
        <f>I61-I64+I65</f>
        <v>0</v>
      </c>
      <c r="J66" s="130">
        <f>J61-J64+J65</f>
        <v>0</v>
      </c>
      <c r="K66" s="130">
        <f>K61-K64+K65</f>
        <v>0</v>
      </c>
      <c r="L66" s="39" t="str">
        <f t="shared" si="25"/>
        <v/>
      </c>
      <c r="M66" s="34" t="str">
        <f t="shared" si="26"/>
        <v/>
      </c>
    </row>
    <row r="67" spans="1:13" ht="13.5" thickBot="1" x14ac:dyDescent="0.35">
      <c r="A67" s="12" t="s">
        <v>17</v>
      </c>
      <c r="B67" s="80"/>
      <c r="C67" s="113">
        <f>SUM(C64:C66)</f>
        <v>1</v>
      </c>
      <c r="D67" s="39" t="str">
        <f>IF(C67=100%,"","!")</f>
        <v/>
      </c>
      <c r="F67" s="77"/>
      <c r="G67" s="135">
        <f>SUM(G64:G66)</f>
        <v>0</v>
      </c>
      <c r="H67" s="136" t="s">
        <v>5</v>
      </c>
      <c r="I67" s="135">
        <f>SUM(I64:I66)</f>
        <v>0</v>
      </c>
      <c r="J67" s="135">
        <f>SUM(J64:J66)</f>
        <v>0</v>
      </c>
      <c r="K67" s="135">
        <f>SUM(K64:K66)</f>
        <v>0</v>
      </c>
      <c r="L67" s="39" t="str">
        <f t="shared" si="25"/>
        <v/>
      </c>
      <c r="M67" s="34" t="str">
        <f t="shared" si="26"/>
        <v/>
      </c>
    </row>
    <row r="68" spans="1:13" ht="15.65" customHeight="1" x14ac:dyDescent="0.25">
      <c r="A68" s="12"/>
    </row>
  </sheetData>
  <sheetProtection selectLockedCells="1"/>
  <mergeCells count="14">
    <mergeCell ref="A1:G1"/>
    <mergeCell ref="B12:D12"/>
    <mergeCell ref="I11:K11"/>
    <mergeCell ref="A10:K10"/>
    <mergeCell ref="C4:K4"/>
    <mergeCell ref="C5:K5"/>
    <mergeCell ref="C6:E6"/>
    <mergeCell ref="H8:I8"/>
    <mergeCell ref="H9:I9"/>
    <mergeCell ref="A30:D30"/>
    <mergeCell ref="A31:D31"/>
    <mergeCell ref="A32:D32"/>
    <mergeCell ref="A33:D33"/>
    <mergeCell ref="I12:J12"/>
  </mergeCells>
  <phoneticPr fontId="3" type="noConversion"/>
  <printOptions gridLines="1"/>
  <pageMargins left="0.55118110236220474" right="0.59055118110236227" top="0.43307086614173229" bottom="0.47244094488188981" header="0.31496062992125984" footer="0.27559055118110237"/>
  <pageSetup paperSize="9" scale="71" fitToHeight="0" orientation="portrait" horizontalDpi="1200" verticalDpi="1200" r:id="rId1"/>
  <headerFooter alignWithMargins="0">
    <oddFooter xml:space="preserve">&amp;C&amp;F&amp;R&amp;D / JH
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3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ddres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A32CCE894214F8AC7867D87A9ABE0" ma:contentTypeVersion="14" ma:contentTypeDescription="Create a new document." ma:contentTypeScope="" ma:versionID="2e5cbf2098758b5835c595811b9fac91">
  <xsd:schema xmlns:xsd="http://www.w3.org/2001/XMLSchema" xmlns:xs="http://www.w3.org/2001/XMLSchema" xmlns:p="http://schemas.microsoft.com/office/2006/metadata/properties" xmlns:ns1="http://schemas.microsoft.com/sharepoint/v3" xmlns:ns3="5824cde3-de19-4dd4-99fb-8e97a88e6d70" xmlns:ns4="5de2e8c8-378a-42b1-8a1f-9c59715cac6d" targetNamespace="http://schemas.microsoft.com/office/2006/metadata/properties" ma:root="true" ma:fieldsID="5ad06345c9021bd817bf02946b546b6c" ns1:_="" ns3:_="" ns4:_="">
    <xsd:import namespace="http://schemas.microsoft.com/sharepoint/v3"/>
    <xsd:import namespace="5824cde3-de19-4dd4-99fb-8e97a88e6d70"/>
    <xsd:import namespace="5de2e8c8-378a-42b1-8a1f-9c59715cac6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1:IMAddres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MAddress" ma:index="9" nillable="true" ma:displayName="IM Address" ma:description="" ma:internalName="IMAddres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24cde3-de19-4dd4-99fb-8e97a88e6d7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Sharing Hint Hash" ma:description="" ma:internalName="SharingHintHash" ma:readOnly="true">
      <xsd:simpleType>
        <xsd:restriction base="dms:Text"/>
      </xsd:simpleType>
    </xsd:element>
    <xsd:element name="SharedWithDetails" ma:index="1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e2e8c8-378a-42b1-8a1f-9c59715cac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5EB3F2-6770-4AD9-8633-3D6AE8D2CBAB}">
  <ds:schemaRefs>
    <ds:schemaRef ds:uri="http://schemas.microsoft.com/office/2006/metadata/properties"/>
    <ds:schemaRef ds:uri="5824cde3-de19-4dd4-99fb-8e97a88e6d70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5de2e8c8-378a-42b1-8a1f-9c59715cac6d"/>
    <ds:schemaRef ds:uri="http://schemas.microsoft.com/sharepoint/v3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A9BB5C9-156A-4B46-83D6-A2C433EA3F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47B6FF-116F-4646-B6C4-D184EA9E51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824cde3-de19-4dd4-99fb-8e97a88e6d70"/>
    <ds:schemaRef ds:uri="5de2e8c8-378a-42b1-8a1f-9c59715cac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Arcada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 grahn-liljestrand</dc:creator>
  <cp:keywords/>
  <dc:description/>
  <cp:lastModifiedBy>Janina Hannelius</cp:lastModifiedBy>
  <cp:revision/>
  <cp:lastPrinted>2021-08-25T11:24:55Z</cp:lastPrinted>
  <dcterms:created xsi:type="dcterms:W3CDTF">2006-11-10T06:51:34Z</dcterms:created>
  <dcterms:modified xsi:type="dcterms:W3CDTF">2022-02-07T09:52:10Z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0x010100AF3A32CCE894214F8AC7867D87A9ABE0</vt:lpwstr>
  </property>
</Properties>
</file>